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cker" state="visible" r:id="rId4"/>
    <sheet sheetId="2" name="Instructions" state="visible" r:id="rId5"/>
  </sheets>
  <calcPr calcId="171027"/>
</workbook>
</file>

<file path=xl/sharedStrings.xml><?xml version="1.0" encoding="utf-8"?>
<sst xmlns="http://schemas.openxmlformats.org/spreadsheetml/2006/main" count="59" uniqueCount="59">
  <si>
    <r>
      <rPr>
        <b/>
        <color rgb="FF1A1A1A"/>
        <sz val="11"/>
        <rFont val="Helvetica"/>
      </rPr>
      <t xml:space="preserve">Cost per accepted change — quarterly tracker.   </t>
    </r>
    <r>
      <rPr>
        <i/>
        <color rgb="FF5A5A5A"/>
        <sz val="10"/>
        <rFont val="Helvetica"/>
      </rPr>
      <t>Canonical definition at costperacceptedchange.org</t>
    </r>
  </si>
  <si>
    <t>Window label</t>
  </si>
  <si>
    <t>Start</t>
  </si>
  <si>
    <t>End</t>
  </si>
  <si>
    <t>Model cost</t>
  </si>
  <si>
    <t>Infra cost</t>
  </si>
  <si>
    <t>Eng time</t>
  </si>
  <si>
    <t>Review cost</t>
  </si>
  <si>
    <t>Rework cost</t>
  </si>
  <si>
    <t>Total cost</t>
  </si>
  <si>
    <t>Accepted change units</t>
  </si>
  <si>
    <t>Cost per accepted change</t>
  </si>
  <si>
    <t>Δ vs prior</t>
  </si>
  <si>
    <t>Q2 2025</t>
  </si>
  <si>
    <t>2025-04-01</t>
  </si>
  <si>
    <t>2025-06-30</t>
  </si>
  <si>
    <t>Q3 2025</t>
  </si>
  <si>
    <t>2025-07-01</t>
  </si>
  <si>
    <t>2025-09-30</t>
  </si>
  <si>
    <t>Q4 2025</t>
  </si>
  <si>
    <t>2025-10-01</t>
  </si>
  <si>
    <t>2025-12-31</t>
  </si>
  <si>
    <t>Q1 2026</t>
  </si>
  <si>
    <t>2026-01-01</t>
  </si>
  <si>
    <t>2026-03-31</t>
  </si>
  <si>
    <t>Formulas: Total cost = sum of the five components. CPAC = Total cost ÷ Accepted change units. Δ = (CPAC_n − CPAC_{n-1}) ÷ CPAC_{n-1}. See the Instructions tab.</t>
  </si>
  <si>
    <t>Cost per accepted change — tracker instructions</t>
  </si>
  <si>
    <t>Canonical definition: https://costperacceptedchange.org</t>
  </si>
  <si>
    <t>Defined in The Delivery Gap (Brenn Hill, 2026) as the cost vertex of the Verification Triangle.</t>
  </si>
  <si>
    <t>How to use this sheet</t>
  </si>
  <si>
    <t>1. Open the Tracker tab. The first four rows are example data — overwrite or delete them.</t>
  </si>
  <si>
    <t>2. Add one row per measurement window. Use the same window length (monthly or quarterly) consistently.</t>
  </si>
  <si>
    <t>3. Fill columns D–H (the five cost components) and column J (accepted change units).</t>
  </si>
  <si>
    <t>4. Columns I, K, and L compute automatically. Do not edit them.</t>
  </si>
  <si>
    <t>5. Add new rows below; copy the formulas from the row above for I, K, and L.</t>
  </si>
  <si>
    <t>Column definitions</t>
  </si>
  <si>
    <t>A — Window label. Free-text. Example: "Q1 2026" or "Mar 2026".</t>
  </si>
  <si>
    <t>B / C — Window start and end dates. Use the same window length each row.</t>
  </si>
  <si>
    <t>D — Model cost. LLM / API spend attributable to the changes produced in the window.</t>
  </si>
  <si>
    <t>E — Infrastructure cost. Compute, storage, observability, tooling overhead attributable to producing changes.</t>
  </si>
  <si>
    <t>F — Engineering time. Time spent specifying, prompting, integrating, steering, converted to currency at a loaded hourly rate.</t>
  </si>
  <si>
    <t>G — Review cost. Time spent reviewing and gating AI-generated work, converted to currency.</t>
  </si>
  <si>
    <t>H — Rework cost. Cost of fixing or reverting changes that did not stay in production during the window.</t>
  </si>
  <si>
    <t>I — Total cost (computed). Sum of D through H.</t>
  </si>
  <si>
    <t>J — Accepted change units. Merged PRs that reached production and stayed there, size-normalized via the 500-LOC rule: a PR of 1–500 lines = 1 unit; a larger PR of N lines = ceil(N / 500) units.</t>
  </si>
  <si>
    <t>K — Cost per accepted change (computed). Total cost ÷ accepted change units.</t>
  </si>
  <si>
    <t>L — Δ vs prior (computed). Percent change in CPAC from the previous row. Negative is improvement.</t>
  </si>
  <si>
    <t>Discipline that makes this tracker work</t>
  </si>
  <si>
    <t>Consistency over precision. Use the same accounting every window — same hourly rates, same exclusions (vendored, generated, lockfiles), same definition of "change". Switching mid-stream invalidates the trend.</t>
  </si>
  <si>
    <t>Aggregate, not per-change. The metric is defined over a population. Do not compute CPAC for individual changes or individual engineers.</t>
  </si>
  <si>
    <t>Two windows before you draw conclusions. One window is noise. Two windows is a direction. Three windows is a trend.</t>
  </si>
  <si>
    <t>Pair with a leading indicator. Always report alongside change failure rate, acceptance rate, or DevEx score so you can explain why the bottom line moved.</t>
  </si>
  <si>
    <t>Where to find help</t>
  </si>
  <si>
    <t>— Definition and worked example: https://costperacceptedchange.org/</t>
  </si>
  <si>
    <t>— How to use the metric correctly: https://costperacceptedchange.org/use</t>
  </si>
  <si>
    <t>— FAQ, including the git command recipe for counting line changes: https://costperacceptedchange.org/faq</t>
  </si>
  <si>
    <t>— Calculator (single-window): https://costperacceptedchange.org/calculator</t>
  </si>
  <si>
    <t>— Quarterly review template: https://costperacceptedchange.org/templates/quarterly-review</t>
  </si>
  <si>
    <t>— Source: https://github.com/brennhill/cost-per-accepted-change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</si>
</sst>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+0.0%;-0.0%;0.0%"/>
  </numFmts>
  <fonts count="8" x14ac:knownFonts="1">
    <font>
      <color theme="1"/>
      <family val="2"/>
      <scheme val="minor"/>
      <sz val="11"/>
      <name val="Calibri"/>
    </font>
    <font>
      <b/>
      <color rgb="FFFFFFFF"/>
      <sz val="11"/>
      <name val="Helvetica"/>
    </font>
    <font>
      <color rgb="FF1A1A1A"/>
      <sz val="10"/>
      <name val="Helvetica"/>
    </font>
    <font>
      <b/>
      <color rgb="FF7A1D1D"/>
      <sz val="10"/>
      <name val="Helvetica"/>
    </font>
    <font>
      <color rgb="FF7A1D1D"/>
      <sz val="10"/>
      <name val="Helvetica"/>
    </font>
    <font>
      <i/>
      <color rgb="FF5A5A5A"/>
      <sz val="9"/>
      <name val="Helvetica"/>
    </font>
    <font>
      <b/>
      <color rgb="FF1A1A1A"/>
      <sz val="13"/>
      <name val="Helvetica"/>
    </font>
    <font>
      <b/>
      <color rgb="FF7A1D1D"/>
      <sz val="11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F3EFE5"/>
      </patternFill>
    </fill>
  </fills>
  <borders count="3">
    <border>
      <left/>
      <right/>
      <top/>
      <bottom/>
      <diagonal/>
    </border>
    <border>
      <left/>
      <right/>
      <top style="thin">
        <color rgb="FF1A1A1A"/>
      </top>
      <bottom style="thin">
        <color rgb="FF1A1A1A"/>
      </bottom>
      <diagonal/>
    </border>
    <border>
      <left/>
      <right/>
      <top/>
      <bottom style="hair">
        <color rgb="FFD8D4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horizontal="right" vertical="center"/>
    </xf>
    <xf numFmtId="165" fontId="4" fillId="3" borderId="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2" fillId="0" borderId="0" xfId="0" applyFont="1" applyAlignment="1">
      <alignment vertical="top" wrapText="1"/>
    </xf>
    <xf numFmtId="0" fontId="7" fillId="0" borderId="0" xfId="0" applyFont="1"/>
  </cellXfs>
  <cellStyles count="1">
    <cellStyle name="Normal" xfId="0" builtinId="0"/>
  </cellStyles>
  <dxfs count="2">
    <dxf>
      <font>
        <b/>
        <color rgb="FF1E6B1E"/>
      </font>
    </dxf>
    <dxf>
      <font>
        <b/>
        <color rgb="FF7A1D1D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pane ySplit="2" topLeftCell="A3" activePane="bottomLeft" state="frozen"/>
      <selection pane="bottomLeft" activeCell="D3" sqref="D3"/>
    </sheetView>
  </sheetViews>
  <sheetFormatPr defaultRowHeight="15" outlineLevelRow="0" outlineLevelCol="0" x14ac:dyDescent="55"/>
  <cols>
    <col min="1" max="1" width="14" customWidth="1"/>
    <col min="2" max="3" width="12" customWidth="1"/>
    <col min="4" max="8" width="13" customWidth="1"/>
    <col min="9" max="9" width="14" customWidth="1"/>
    <col min="10" max="10" width="22" customWidth="1"/>
    <col min="11" max="11" width="26" customWidth="1"/>
    <col min="12" max="12" width="12" customWidth="1"/>
  </cols>
  <sheetData>
    <row r="1" ht="22" customHeight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" customHeight="1" spans="1:12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18" customHeight="1" spans="1:12" x14ac:dyDescent="0.25">
      <c r="A3" s="3" t="s">
        <v>13</v>
      </c>
      <c r="B3" s="3" t="s">
        <v>14</v>
      </c>
      <c r="C3" s="3" t="s">
        <v>15</v>
      </c>
      <c r="D3" s="4">
        <v>800</v>
      </c>
      <c r="E3" s="4">
        <v>350</v>
      </c>
      <c r="F3" s="4">
        <v>22000</v>
      </c>
      <c r="G3" s="4">
        <v>7500</v>
      </c>
      <c r="H3" s="4">
        <v>4200</v>
      </c>
      <c r="I3" s="5">
        <f>D3+E3+F3+G3+H3</f>
      </c>
      <c r="J3" s="6">
        <v>38</v>
      </c>
      <c r="K3" s="5">
        <f>IF(J3=0,"",I3/J3)</f>
      </c>
      <c r="L3" s="7">
        <f>""</f>
      </c>
    </row>
    <row r="4" ht="18" customHeight="1" spans="1:12" x14ac:dyDescent="0.25">
      <c r="A4" s="3" t="s">
        <v>16</v>
      </c>
      <c r="B4" s="3" t="s">
        <v>17</v>
      </c>
      <c r="C4" s="3" t="s">
        <v>18</v>
      </c>
      <c r="D4" s="4">
        <v>1450</v>
      </c>
      <c r="E4" s="4">
        <v>380</v>
      </c>
      <c r="F4" s="4">
        <v>22500</v>
      </c>
      <c r="G4" s="4">
        <v>8200</v>
      </c>
      <c r="H4" s="4">
        <v>5100</v>
      </c>
      <c r="I4" s="5">
        <f>D4+E4+F4+G4+H4</f>
      </c>
      <c r="J4" s="6">
        <v>44</v>
      </c>
      <c r="K4" s="5">
        <f>IF(J4=0,"",I4/J4)</f>
      </c>
      <c r="L4" s="7">
        <f>IF(OR(K4="",K3=""),"",(K4-K3)/K3)</f>
      </c>
    </row>
    <row r="5" ht="18" customHeight="1" spans="1:12" x14ac:dyDescent="0.25">
      <c r="A5" s="3" t="s">
        <v>19</v>
      </c>
      <c r="B5" s="3" t="s">
        <v>20</v>
      </c>
      <c r="C5" s="3" t="s">
        <v>21</v>
      </c>
      <c r="D5" s="4">
        <v>1620</v>
      </c>
      <c r="E5" s="4">
        <v>410</v>
      </c>
      <c r="F5" s="4">
        <v>21800</v>
      </c>
      <c r="G5" s="4">
        <v>7800</v>
      </c>
      <c r="H5" s="4">
        <v>4100</v>
      </c>
      <c r="I5" s="5">
        <f>D5+E5+F5+G5+H5</f>
      </c>
      <c r="J5" s="6">
        <v>51</v>
      </c>
      <c r="K5" s="5">
        <f>IF(J5=0,"",I5/J5)</f>
      </c>
      <c r="L5" s="7">
        <f>IF(OR(K5="",K4=""),"",(K5-K4)/K4)</f>
      </c>
    </row>
    <row r="6" ht="18" customHeight="1" spans="1:12" x14ac:dyDescent="0.25">
      <c r="A6" s="3" t="s">
        <v>22</v>
      </c>
      <c r="B6" s="3" t="s">
        <v>23</v>
      </c>
      <c r="C6" s="3" t="s">
        <v>24</v>
      </c>
      <c r="D6" s="4">
        <v>1700</v>
      </c>
      <c r="E6" s="4">
        <v>420</v>
      </c>
      <c r="F6" s="4">
        <v>21000</v>
      </c>
      <c r="G6" s="4">
        <v>7100</v>
      </c>
      <c r="H6" s="4">
        <v>2800</v>
      </c>
      <c r="I6" s="5">
        <f>D6+E6+F6+G6+H6</f>
      </c>
      <c r="J6" s="6">
        <v>58</v>
      </c>
      <c r="K6" s="5">
        <f>IF(J6=0,"",I6/J6)</f>
      </c>
      <c r="L6" s="7">
        <f>IF(OR(K6="",K5=""),"",(K6-K5)/K5)</f>
      </c>
    </row>
    <row r="7" ht="18" customHeight="1" spans="1:12" x14ac:dyDescent="0.25">
      <c r="A7" s="3"/>
      <c r="B7" s="3"/>
      <c r="C7" s="3"/>
      <c r="D7" s="4"/>
      <c r="E7" s="4"/>
      <c r="F7" s="4"/>
      <c r="G7" s="4"/>
      <c r="H7" s="4"/>
      <c r="I7" s="8">
        <f>IF(SUM(D7:H7)=0,"",D7+E7+F7+G7+H7)</f>
      </c>
      <c r="J7" s="6"/>
      <c r="K7" s="8">
        <f>IF(OR(I7="",J7="",J7=0),"",I7/J7)</f>
      </c>
      <c r="L7" s="9">
        <f>IF(OR(K7="",K6=""),"",(K7-K6)/K6)</f>
      </c>
    </row>
    <row r="8" ht="18" customHeight="1" spans="1:12" x14ac:dyDescent="0.25">
      <c r="A8" s="3"/>
      <c r="B8" s="3"/>
      <c r="C8" s="3"/>
      <c r="D8" s="4"/>
      <c r="E8" s="4"/>
      <c r="F8" s="4"/>
      <c r="G8" s="4"/>
      <c r="H8" s="4"/>
      <c r="I8" s="8">
        <f>IF(SUM(D8:H8)=0,"",D8+E8+F8+G8+H8)</f>
      </c>
      <c r="J8" s="6"/>
      <c r="K8" s="8">
        <f>IF(OR(I8="",J8="",J8=0),"",I8/J8)</f>
      </c>
      <c r="L8" s="9">
        <f>IF(OR(K8="",K7=""),"",(K8-K7)/K7)</f>
      </c>
    </row>
    <row r="9" ht="18" customHeight="1" spans="1:12" x14ac:dyDescent="0.25">
      <c r="A9" s="3"/>
      <c r="B9" s="3"/>
      <c r="C9" s="3"/>
      <c r="D9" s="4"/>
      <c r="E9" s="4"/>
      <c r="F9" s="4"/>
      <c r="G9" s="4"/>
      <c r="H9" s="4"/>
      <c r="I9" s="8">
        <f>IF(SUM(D9:H9)=0,"",D9+E9+F9+G9+H9)</f>
      </c>
      <c r="J9" s="6"/>
      <c r="K9" s="8">
        <f>IF(OR(I9="",J9="",J9=0),"",I9/J9)</f>
      </c>
      <c r="L9" s="9">
        <f>IF(OR(K9="",K8=""),"",(K9-K8)/K8)</f>
      </c>
    </row>
    <row r="10" ht="18" customHeight="1" spans="1:12" x14ac:dyDescent="0.25">
      <c r="A10" s="3"/>
      <c r="B10" s="3"/>
      <c r="C10" s="3"/>
      <c r="D10" s="4"/>
      <c r="E10" s="4"/>
      <c r="F10" s="4"/>
      <c r="G10" s="4"/>
      <c r="H10" s="4"/>
      <c r="I10" s="8">
        <f>IF(SUM(D10:H10)=0,"",D10+E10+F10+G10+H10)</f>
      </c>
      <c r="J10" s="6"/>
      <c r="K10" s="8">
        <f>IF(OR(I10="",J10="",J10=0),"",I10/J10)</f>
      </c>
      <c r="L10" s="9">
        <f>IF(OR(K10="",K9=""),"",(K10-K9)/K9)</f>
      </c>
    </row>
    <row r="11" ht="18" customHeight="1" spans="1:12" x14ac:dyDescent="0.25">
      <c r="A11" s="3"/>
      <c r="B11" s="3"/>
      <c r="C11" s="3"/>
      <c r="D11" s="4"/>
      <c r="E11" s="4"/>
      <c r="F11" s="4"/>
      <c r="G11" s="4"/>
      <c r="H11" s="4"/>
      <c r="I11" s="8">
        <f>IF(SUM(D11:H11)=0,"",D11+E11+F11+G11+H11)</f>
      </c>
      <c r="J11" s="6"/>
      <c r="K11" s="8">
        <f>IF(OR(I11="",J11="",J11=0),"",I11/J11)</f>
      </c>
      <c r="L11" s="9">
        <f>IF(OR(K11="",K10=""),"",(K11-K10)/K10)</f>
      </c>
    </row>
    <row r="12" ht="18" customHeight="1" spans="1:12" x14ac:dyDescent="0.25">
      <c r="A12" s="3"/>
      <c r="B12" s="3"/>
      <c r="C12" s="3"/>
      <c r="D12" s="4"/>
      <c r="E12" s="4"/>
      <c r="F12" s="4"/>
      <c r="G12" s="4"/>
      <c r="H12" s="4"/>
      <c r="I12" s="8">
        <f>IF(SUM(D12:H12)=0,"",D12+E12+F12+G12+H12)</f>
      </c>
      <c r="J12" s="6"/>
      <c r="K12" s="8">
        <f>IF(OR(I12="",J12="",J12=0),"",I12/J12)</f>
      </c>
      <c r="L12" s="9">
        <f>IF(OR(K12="",K11=""),"",(K12-K11)/K11)</f>
      </c>
    </row>
    <row r="13" ht="18" customHeight="1" spans="1:12" x14ac:dyDescent="0.25">
      <c r="A13" s="3"/>
      <c r="B13" s="3"/>
      <c r="C13" s="3"/>
      <c r="D13" s="4"/>
      <c r="E13" s="4"/>
      <c r="F13" s="4"/>
      <c r="G13" s="4"/>
      <c r="H13" s="4"/>
      <c r="I13" s="8">
        <f>IF(SUM(D13:H13)=0,"",D13+E13+F13+G13+H13)</f>
      </c>
      <c r="J13" s="6"/>
      <c r="K13" s="8">
        <f>IF(OR(I13="",J13="",J13=0),"",I13/J13)</f>
      </c>
      <c r="L13" s="9">
        <f>IF(OR(K13="",K12=""),"",(K13-K12)/K12)</f>
      </c>
    </row>
    <row r="14" ht="18" customHeight="1" spans="1:12" x14ac:dyDescent="0.25">
      <c r="A14" s="3"/>
      <c r="B14" s="3"/>
      <c r="C14" s="3"/>
      <c r="D14" s="4"/>
      <c r="E14" s="4"/>
      <c r="F14" s="4"/>
      <c r="G14" s="4"/>
      <c r="H14" s="4"/>
      <c r="I14" s="8">
        <f>IF(SUM(D14:H14)=0,"",D14+E14+F14+G14+H14)</f>
      </c>
      <c r="J14" s="6"/>
      <c r="K14" s="8">
        <f>IF(OR(I14="",J14="",J14=0),"",I14/J14)</f>
      </c>
      <c r="L14" s="9">
        <f>IF(OR(K14="",K13=""),"",(K14-K13)/K13)</f>
      </c>
    </row>
    <row r="15" ht="18" customHeight="1" spans="1:12" x14ac:dyDescent="0.25">
      <c r="A15" s="3"/>
      <c r="B15" s="3"/>
      <c r="C15" s="3"/>
      <c r="D15" s="4"/>
      <c r="E15" s="4"/>
      <c r="F15" s="4"/>
      <c r="G15" s="4"/>
      <c r="H15" s="4"/>
      <c r="I15" s="8">
        <f>IF(SUM(D15:H15)=0,"",D15+E15+F15+G15+H15)</f>
      </c>
      <c r="J15" s="6"/>
      <c r="K15" s="8">
        <f>IF(OR(I15="",J15="",J15=0),"",I15/J15)</f>
      </c>
      <c r="L15" s="9">
        <f>IF(OR(K15="",K14=""),"",(K15-K14)/K14)</f>
      </c>
    </row>
    <row r="16" ht="18" customHeight="1" spans="1:12" x14ac:dyDescent="0.25">
      <c r="A16" s="3"/>
      <c r="B16" s="3"/>
      <c r="C16" s="3"/>
      <c r="D16" s="4"/>
      <c r="E16" s="4"/>
      <c r="F16" s="4"/>
      <c r="G16" s="4"/>
      <c r="H16" s="4"/>
      <c r="I16" s="8">
        <f>IF(SUM(D16:H16)=0,"",D16+E16+F16+G16+H16)</f>
      </c>
      <c r="J16" s="6"/>
      <c r="K16" s="8">
        <f>IF(OR(I16="",J16="",J16=0),"",I16/J16)</f>
      </c>
      <c r="L16" s="9">
        <f>IF(OR(K16="",K15=""),"",(K16-K15)/K15)</f>
      </c>
    </row>
    <row r="17" ht="18" customHeight="1" spans="1:12" x14ac:dyDescent="0.25">
      <c r="A17" s="3"/>
      <c r="B17" s="3"/>
      <c r="C17" s="3"/>
      <c r="D17" s="4"/>
      <c r="E17" s="4"/>
      <c r="F17" s="4"/>
      <c r="G17" s="4"/>
      <c r="H17" s="4"/>
      <c r="I17" s="8">
        <f>IF(SUM(D17:H17)=0,"",D17+E17+F17+G17+H17)</f>
      </c>
      <c r="J17" s="6"/>
      <c r="K17" s="8">
        <f>IF(OR(I17="",J17="",J17=0),"",I17/J17)</f>
      </c>
      <c r="L17" s="9">
        <f>IF(OR(K17="",K16=""),"",(K17-K16)/K16)</f>
      </c>
    </row>
    <row r="18" ht="18" customHeight="1" spans="1:12" x14ac:dyDescent="0.25">
      <c r="A18" s="3"/>
      <c r="B18" s="3"/>
      <c r="C18" s="3"/>
      <c r="D18" s="4"/>
      <c r="E18" s="4"/>
      <c r="F18" s="4"/>
      <c r="G18" s="4"/>
      <c r="H18" s="4"/>
      <c r="I18" s="8">
        <f>IF(SUM(D18:H18)=0,"",D18+E18+F18+G18+H18)</f>
      </c>
      <c r="J18" s="6"/>
      <c r="K18" s="8">
        <f>IF(OR(I18="",J18="",J18=0),"",I18/J18)</f>
      </c>
      <c r="L18" s="9">
        <f>IF(OR(K18="",K17=""),"",(K18-K17)/K17)</f>
      </c>
    </row>
    <row r="20" spans="1:12" x14ac:dyDescent="0.25">
      <c r="A20" s="10" t="s">
        <v>25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</sheetData>
  <mergeCells count="2">
    <mergeCell ref="A1:L1"/>
    <mergeCell ref="A20:L20"/>
  </mergeCells>
  <conditionalFormatting sqref="K3:K18">
    <cfRule type="colorScale" priority="1">
      <colorScale>
        <cfvo type="min"/>
        <cfvo type="percentile" val="50"/>
        <cfvo type="max"/>
        <color rgb="FFB7D8B7"/>
        <color rgb="FFFFE9B0"/>
        <color rgb="FFE8A8A8"/>
      </colorScale>
    </cfRule>
  </conditionalFormatting>
  <conditionalFormatting sqref="L4:L18">
    <cfRule type="cellIs" dxfId="0" priority="2" operator="lessThan">
      <formula>0</formula>
    </cfRule>
    <cfRule type="cellIs" dxfId="1" priority="3" operator="greater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FormatPr defaultRowHeight="15" outlineLevelRow="0" outlineLevelCol="0" x14ac:dyDescent="55"/>
  <cols>
    <col min="1" max="1" width="110" customWidth="1"/>
  </cols>
  <sheetData>
    <row r="1" ht="22" customHeight="1" spans="1:1" x14ac:dyDescent="0.25">
      <c r="A1" s="11" t="s">
        <v>26</v>
      </c>
    </row>
    <row r="2" ht="18" customHeight="1" spans="1:1" x14ac:dyDescent="0.25">
      <c r="A2" s="12" t="s">
        <v>27</v>
      </c>
    </row>
    <row r="3" ht="18" customHeight="1" spans="1:1" x14ac:dyDescent="0.25">
      <c r="A3" s="12" t="s">
        <v>28</v>
      </c>
    </row>
    <row r="5" ht="18" customHeight="1" spans="1:1" x14ac:dyDescent="0.25">
      <c r="A5" s="13" t="s">
        <v>29</v>
      </c>
    </row>
    <row r="6" ht="18" customHeight="1" spans="1:1" x14ac:dyDescent="0.25">
      <c r="A6" s="12" t="s">
        <v>30</v>
      </c>
    </row>
    <row r="7" ht="36" customHeight="1" spans="1:1" x14ac:dyDescent="0.25">
      <c r="A7" s="12" t="s">
        <v>31</v>
      </c>
    </row>
    <row r="8" ht="18" customHeight="1" spans="1:1" x14ac:dyDescent="0.25">
      <c r="A8" s="12" t="s">
        <v>32</v>
      </c>
    </row>
    <row r="9" ht="18" customHeight="1" spans="1:1" x14ac:dyDescent="0.25">
      <c r="A9" s="12" t="s">
        <v>33</v>
      </c>
    </row>
    <row r="10" ht="18" customHeight="1" spans="1:1" x14ac:dyDescent="0.25">
      <c r="A10" s="12" t="s">
        <v>34</v>
      </c>
    </row>
    <row r="12" ht="18" customHeight="1" spans="1:1" x14ac:dyDescent="0.25">
      <c r="A12" s="13" t="s">
        <v>35</v>
      </c>
    </row>
    <row r="13" ht="18" customHeight="1" spans="1:1" x14ac:dyDescent="0.25">
      <c r="A13" s="12" t="s">
        <v>36</v>
      </c>
    </row>
    <row r="14" ht="18" customHeight="1" spans="1:1" x14ac:dyDescent="0.25">
      <c r="A14" s="12" t="s">
        <v>37</v>
      </c>
    </row>
    <row r="15" ht="18" customHeight="1" spans="1:1" x14ac:dyDescent="0.25">
      <c r="A15" s="12" t="s">
        <v>38</v>
      </c>
    </row>
    <row r="16" ht="36" customHeight="1" spans="1:1" x14ac:dyDescent="0.25">
      <c r="A16" s="12" t="s">
        <v>39</v>
      </c>
    </row>
    <row r="17" ht="36" customHeight="1" spans="1:1" x14ac:dyDescent="0.25">
      <c r="A17" s="12" t="s">
        <v>40</v>
      </c>
    </row>
    <row r="18" ht="18" customHeight="1" spans="1:1" x14ac:dyDescent="0.25">
      <c r="A18" s="12" t="s">
        <v>41</v>
      </c>
    </row>
    <row r="19" ht="36" customHeight="1" spans="1:1" x14ac:dyDescent="0.25">
      <c r="A19" s="12" t="s">
        <v>42</v>
      </c>
    </row>
    <row r="20" ht="18" customHeight="1" spans="1:1" x14ac:dyDescent="0.25">
      <c r="A20" s="12" t="s">
        <v>43</v>
      </c>
    </row>
    <row r="21" ht="36" customHeight="1" spans="1:1" x14ac:dyDescent="0.25">
      <c r="A21" s="12" t="s">
        <v>44</v>
      </c>
    </row>
    <row r="22" ht="18" customHeight="1" spans="1:1" x14ac:dyDescent="0.25">
      <c r="A22" s="12" t="s">
        <v>45</v>
      </c>
    </row>
    <row r="23" ht="18" customHeight="1" spans="1:1" x14ac:dyDescent="0.25">
      <c r="A23" s="12" t="s">
        <v>46</v>
      </c>
    </row>
    <row r="25" ht="18" customHeight="1" spans="1:1" x14ac:dyDescent="0.25">
      <c r="A25" s="13" t="s">
        <v>47</v>
      </c>
    </row>
    <row r="26" ht="54" customHeight="1" spans="1:1" x14ac:dyDescent="0.25">
      <c r="A26" s="12" t="s">
        <v>48</v>
      </c>
    </row>
    <row r="27" ht="36" customHeight="1" spans="1:1" x14ac:dyDescent="0.25">
      <c r="A27" s="12" t="s">
        <v>49</v>
      </c>
    </row>
    <row r="28" ht="36" customHeight="1" spans="1:1" x14ac:dyDescent="0.25">
      <c r="A28" s="12" t="s">
        <v>50</v>
      </c>
    </row>
    <row r="29" ht="36" customHeight="1" spans="1:1" x14ac:dyDescent="0.25">
      <c r="A29" s="12" t="s">
        <v>51</v>
      </c>
    </row>
    <row r="31" ht="18" customHeight="1" spans="1:1" x14ac:dyDescent="0.25">
      <c r="A31" s="13" t="s">
        <v>52</v>
      </c>
    </row>
    <row r="32" ht="18" customHeight="1" spans="1:1" x14ac:dyDescent="0.25">
      <c r="A32" s="12" t="s">
        <v>53</v>
      </c>
    </row>
    <row r="33" ht="18" customHeight="1" spans="1:1" x14ac:dyDescent="0.25">
      <c r="A33" s="12" t="s">
        <v>54</v>
      </c>
    </row>
    <row r="34" ht="36" customHeight="1" spans="1:1" x14ac:dyDescent="0.25">
      <c r="A34" s="12" t="s">
        <v>55</v>
      </c>
    </row>
    <row r="35" ht="18" customHeight="1" spans="1:1" x14ac:dyDescent="0.25">
      <c r="A35" s="12" t="s">
        <v>56</v>
      </c>
    </row>
    <row r="36" ht="18" customHeight="1" spans="1:1" x14ac:dyDescent="0.25">
      <c r="A36" s="12" t="s">
        <v>57</v>
      </c>
    </row>
    <row r="37" ht="18" customHeight="1" spans="1:1" x14ac:dyDescent="0.25">
      <c r="A37" s="12" t="s">
        <v>58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Tracker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costperacceptedchange.org</dc:creator>
  <dc:title/>
  <dc:subject/>
  <dc:description/>
  <cp:keywords/>
  <cp:category/>
  <cp:lastModifiedBy>costperacceptedchange.org</cp:lastModifiedBy>
  <dcterms:created xsi:type="dcterms:W3CDTF">2026-05-23T09:40:24Z</dcterms:created>
  <dcterms:modified xsi:type="dcterms:W3CDTF">2026-05-23T09:40:24Z</dcterms:modified>
</cp:coreProperties>
</file>